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" i="1" l="1"/>
  <c r="V9" i="1" l="1"/>
  <c r="Z9" i="1" l="1"/>
  <c r="Z8" i="1"/>
  <c r="Z7" i="1"/>
  <c r="Z6" i="1"/>
  <c r="Z5" i="1"/>
  <c r="U9" i="1" l="1"/>
  <c r="U8" i="1"/>
  <c r="U7" i="1"/>
  <c r="U6" i="1"/>
  <c r="U5" i="1"/>
  <c r="R6" i="1"/>
  <c r="P8" i="1" l="1"/>
  <c r="P9" i="1"/>
  <c r="P5" i="1"/>
  <c r="P6" i="1"/>
  <c r="P7" i="1"/>
  <c r="M9" i="1" l="1"/>
  <c r="M8" i="1"/>
  <c r="M7" i="1"/>
  <c r="M6" i="1"/>
  <c r="K6" i="1" l="1"/>
  <c r="K7" i="1"/>
  <c r="K10" i="1"/>
  <c r="K11" i="1"/>
  <c r="K12" i="1"/>
  <c r="K5" i="1"/>
  <c r="G9" i="1"/>
  <c r="K9" i="1" s="1"/>
  <c r="G8" i="1"/>
  <c r="K8" i="1" s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10" authorId="0" shapeId="0">
      <text>
        <r>
          <rPr>
            <b/>
            <sz val="9"/>
            <color indexed="81"/>
            <rFont val="Tahoma"/>
            <family val="2"/>
          </rPr>
          <t>1/15 ship to HK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Q13" authorId="1" shapeId="0">
      <text>
        <r>
          <rPr>
            <b/>
            <sz val="9"/>
            <color indexed="81"/>
            <rFont val="Tahoma"/>
            <charset val="1"/>
          </rPr>
          <t>Stil in Haiphong port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<sst xmlns="http://schemas.openxmlformats.org/spreadsheetml/2006/main" count="110" uniqueCount="45">
  <si>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</si>
  <si>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</si>
  <si>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</si>
  <si>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</si>
  <si>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</si>
  <si>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</si>
  <si>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</si>
  <si>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</si>
  <si>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</si>
  <si>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</si>
  <si>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</si>
  <si>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</si>
  <si>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</si>
  <si>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</si>
  <si>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</si>
  <si>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</si>
  <si>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</si>
  <si>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</si>
  <si>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</si>
  <si>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</si>
  <si>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</si>
  <si>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</si>
  <si>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</si>
  <si>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</si>
  <si>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</si>
  <si>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</si>
  <si>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</si>
  <si>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</si>
  <si>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</si>
  <si>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</si>
  <si>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</si>
  <si>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</si>
  <si>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</si>
  <si>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</si>
  <si>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</si>
  <si>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</si>
  <si>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</si>
  <si>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</si>
  <si>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</si>
  <si>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</si>
  <si>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</si>
  <si>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</si>
  <si>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</si>
  <si>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</si>
  <si>
    <t>053.00566.005LT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</si>
</sst>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family val="3"/>
      <charset val="129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3"/>
  <sheetViews>
    <sheetView tabSelected="1" workbookViewId="0">
      <pane xSplit="6" ySplit="4" topLeftCell="V5" activePane="bottomRight" state="frozen"/>
      <selection pane="topRight" activeCell="G1" sqref="G1"/>
      <selection pane="bottomLeft" activeCell="A5" sqref="A5"/>
      <selection pane="bottomRight" activeCell="V22" sqref="V22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2025</v>
      </c>
      <c r="G2" s="32" t="s">
        <v>5</v>
      </c>
      <c r="H2" s="32"/>
      <c r="I2" s="32"/>
      <c r="J2" s="32"/>
      <c r="K2" s="32"/>
      <c r="L2" s="32" t="s">
        <v>4</v>
      </c>
      <c r="M2" s="32"/>
      <c r="N2" s="32"/>
      <c r="O2" s="32"/>
      <c r="P2" s="32"/>
      <c r="Q2" s="32" t="s">
        <v>6</v>
      </c>
      <c r="R2" s="32"/>
      <c r="S2" s="32"/>
      <c r="T2" s="32"/>
      <c r="U2" s="32"/>
      <c r="V2" s="32" t="s">
        <v>7</v>
      </c>
      <c r="W2" s="32"/>
      <c r="X2" s="32"/>
      <c r="Y2" s="32"/>
      <c r="Z2" s="32"/>
      <c r="AA2" s="32" t="s">
        <v>8</v>
      </c>
      <c r="AB2" s="32"/>
      <c r="AC2" s="32"/>
      <c r="AD2" s="32"/>
      <c r="AE2" s="32"/>
      <c r="AF2" s="32" t="s">
        <v>9</v>
      </c>
      <c r="AG2" s="32"/>
      <c r="AH2" s="32"/>
      <c r="AI2" s="32"/>
      <c r="AJ2" s="32"/>
      <c r="AK2" s="32" t="s">
        <v>10</v>
      </c>
      <c r="AL2" s="32"/>
      <c r="AM2" s="32"/>
      <c r="AN2" s="32"/>
      <c r="AO2" s="32"/>
      <c r="AP2" s="32" t="s">
        <v>11</v>
      </c>
      <c r="AQ2" s="32"/>
      <c r="AR2" s="32"/>
      <c r="AS2" s="32"/>
      <c r="AT2" s="32"/>
      <c r="AU2" s="32" t="s">
        <v>12</v>
      </c>
      <c r="AV2" s="32"/>
      <c r="AW2" s="32"/>
      <c r="AX2" s="32"/>
      <c r="AY2" s="32"/>
      <c r="AZ2" s="32" t="s">
        <v>13</v>
      </c>
      <c r="BA2" s="32"/>
      <c r="BB2" s="32"/>
      <c r="BC2" s="32"/>
      <c r="BD2" s="32"/>
      <c r="BE2" s="32" t="s">
        <v>14</v>
      </c>
      <c r="BF2" s="32"/>
      <c r="BG2" s="32"/>
      <c r="BH2" s="32"/>
      <c r="BI2" s="32"/>
      <c r="BJ2" s="32" t="s">
        <v>15</v>
      </c>
      <c r="BK2" s="32"/>
      <c r="BL2" s="32"/>
      <c r="BM2" s="32"/>
      <c r="BN2" s="32"/>
    </row>
    <row r="3" spans="1:66">
      <c r="A3" s="34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5" t="s">
        <v>43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4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6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>
        <v>688</v>
      </c>
      <c r="G5" s="2"/>
      <c r="H5" s="2">
        <v>0</v>
      </c>
      <c r="I5" s="2">
        <v>0</v>
      </c>
      <c r="J5" s="2">
        <v>0</v>
      </c>
      <c r="K5" s="2">
        <f>F5+G5-H5-I5-J5</f>
        <v>688</v>
      </c>
      <c r="L5" s="30">
        <v>103040</v>
      </c>
      <c r="M5" s="30">
        <v>30142</v>
      </c>
      <c r="N5" s="2"/>
      <c r="O5" s="2"/>
      <c r="P5" s="30">
        <f t="shared" ref="P5:P9" si="0">K5+L5-M5-N5-O5</f>
        <v>73586</v>
      </c>
      <c r="Q5" s="17">
        <v>0</v>
      </c>
      <c r="R5" s="4">
        <v>60006</v>
      </c>
      <c r="S5" s="4"/>
      <c r="T5" s="4"/>
      <c r="U5" s="30">
        <f t="shared" ref="U5:U9" si="1">P5+Q5-R5-S5-T5</f>
        <v>13580</v>
      </c>
      <c r="V5" s="17">
        <v>97440</v>
      </c>
      <c r="W5" s="4">
        <v>70000</v>
      </c>
      <c r="X5" s="4"/>
      <c r="Y5" s="4">
        <v>6</v>
      </c>
      <c r="Z5" s="30">
        <f t="shared" ref="Z5:Z6" si="2">U5+V5-W5-X5-Y5</f>
        <v>41014</v>
      </c>
      <c r="AA5" s="25"/>
      <c r="AB5" s="18"/>
      <c r="AC5" s="4"/>
      <c r="AD5" s="4"/>
      <c r="AE5" s="18"/>
      <c r="AF5" s="25"/>
      <c r="AG5" s="25"/>
      <c r="AH5" s="4"/>
      <c r="AI5" s="4"/>
      <c r="AJ5" s="18"/>
      <c r="AK5" s="25"/>
      <c r="AL5" s="18"/>
      <c r="AM5" s="4"/>
      <c r="AN5" s="4"/>
      <c r="AO5" s="18"/>
      <c r="AP5" s="25"/>
      <c r="AQ5" s="4"/>
      <c r="AR5" s="4"/>
      <c r="AS5" s="4"/>
      <c r="AT5" s="18"/>
      <c r="AU5" s="25"/>
      <c r="AV5" s="18"/>
      <c r="AW5" s="4"/>
      <c r="AX5" s="4"/>
      <c r="AY5" s="18"/>
      <c r="AZ5" s="17"/>
      <c r="BA5" s="4"/>
      <c r="BB5" s="4"/>
      <c r="BC5" s="4"/>
      <c r="BD5" s="18"/>
      <c r="BE5" s="25"/>
      <c r="BF5" s="4"/>
      <c r="BG5" s="4"/>
      <c r="BH5" s="4"/>
      <c r="BI5" s="18"/>
      <c r="BJ5" s="17"/>
      <c r="BK5" s="4"/>
      <c r="BL5" s="4"/>
      <c r="BM5" s="4"/>
      <c r="BN5" s="18"/>
    </row>
    <row r="6" spans="1:66">
      <c r="A6" s="26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>
        <v>2393</v>
      </c>
      <c r="G6" s="2"/>
      <c r="H6" s="2">
        <v>0</v>
      </c>
      <c r="I6" s="2">
        <v>0</v>
      </c>
      <c r="J6" s="2">
        <v>0</v>
      </c>
      <c r="K6" s="2">
        <f t="shared" ref="K6:K12" si="3">F6+G6-H6-I6-J6</f>
        <v>2393</v>
      </c>
      <c r="L6" s="30">
        <v>204800</v>
      </c>
      <c r="M6" s="2">
        <f>30142*D6</f>
        <v>60284</v>
      </c>
      <c r="N6" s="2"/>
      <c r="O6" s="2"/>
      <c r="P6" s="30">
        <f t="shared" si="0"/>
        <v>146909</v>
      </c>
      <c r="Q6" s="4"/>
      <c r="R6" s="4">
        <f>R5*2</f>
        <v>120012</v>
      </c>
      <c r="S6" s="4"/>
      <c r="T6" s="4"/>
      <c r="U6" s="30">
        <f t="shared" si="1"/>
        <v>26897</v>
      </c>
      <c r="V6" s="4">
        <v>195200</v>
      </c>
      <c r="W6" s="4">
        <v>140000</v>
      </c>
      <c r="X6" s="4"/>
      <c r="Y6" s="4">
        <v>12</v>
      </c>
      <c r="Z6" s="30">
        <f t="shared" si="2"/>
        <v>82085</v>
      </c>
      <c r="AA6" s="18"/>
      <c r="AB6" s="18"/>
      <c r="AC6" s="18"/>
      <c r="AD6" s="4"/>
      <c r="AE6" s="18"/>
      <c r="AF6" s="18"/>
      <c r="AG6" s="18"/>
      <c r="AH6" s="4"/>
      <c r="AI6" s="4"/>
      <c r="AJ6" s="18"/>
      <c r="AK6" s="18"/>
      <c r="AL6" s="18"/>
      <c r="AM6" s="4"/>
      <c r="AN6" s="4"/>
      <c r="AO6" s="18"/>
      <c r="AP6" s="18"/>
      <c r="AQ6" s="4"/>
      <c r="AR6" s="4"/>
      <c r="AS6" s="4"/>
      <c r="AT6" s="18"/>
      <c r="AU6" s="18"/>
      <c r="AV6" s="18"/>
      <c r="AW6" s="4"/>
      <c r="AX6" s="4"/>
      <c r="AY6" s="18"/>
      <c r="AZ6" s="4"/>
      <c r="BA6" s="4"/>
      <c r="BB6" s="4"/>
      <c r="BC6" s="4"/>
      <c r="BD6" s="18"/>
      <c r="BE6" s="18"/>
      <c r="BF6" s="4"/>
      <c r="BG6" s="4"/>
      <c r="BH6" s="4"/>
      <c r="BI6" s="18"/>
      <c r="BJ6" s="4"/>
      <c r="BK6" s="4"/>
      <c r="BL6" s="4"/>
      <c r="BM6" s="4"/>
      <c r="BN6" s="18"/>
    </row>
    <row r="7" spans="1:66">
      <c r="A7" s="26" t="s">
        <v>44</v>
      </c>
      <c r="B7" s="4" t="s">
        <v>28</v>
      </c>
      <c r="C7" s="4" t="s">
        <v>33</v>
      </c>
      <c r="D7" s="4">
        <v>2</v>
      </c>
      <c r="E7" s="4" t="s">
        <v>35</v>
      </c>
      <c r="F7" s="2">
        <v>2271</v>
      </c>
      <c r="G7" s="2"/>
      <c r="H7" s="2">
        <v>0</v>
      </c>
      <c r="I7" s="2">
        <v>0</v>
      </c>
      <c r="J7" s="2">
        <v>0</v>
      </c>
      <c r="K7" s="2">
        <f t="shared" si="3"/>
        <v>2271</v>
      </c>
      <c r="L7" s="20">
        <v>204800</v>
      </c>
      <c r="M7" s="2">
        <f>30142*D7</f>
        <v>60284</v>
      </c>
      <c r="N7" s="2">
        <v>8</v>
      </c>
      <c r="O7" s="2">
        <v>46</v>
      </c>
      <c r="P7" s="30">
        <f>K7+L7-M7-N7-O7</f>
        <v>146733</v>
      </c>
      <c r="Q7" s="4"/>
      <c r="R7" s="4">
        <v>120012</v>
      </c>
      <c r="S7" s="4"/>
      <c r="T7" s="4"/>
      <c r="U7" s="30">
        <f>P7+Q7-R7-S7-T7</f>
        <v>26721</v>
      </c>
      <c r="V7" s="4">
        <v>195200</v>
      </c>
      <c r="W7" s="4">
        <v>140000</v>
      </c>
      <c r="X7" s="4"/>
      <c r="Y7" s="4">
        <v>12</v>
      </c>
      <c r="Z7" s="30">
        <f>U7+V7-W7-X7-Y7</f>
        <v>81909</v>
      </c>
      <c r="AA7" s="18"/>
      <c r="AB7" s="18"/>
      <c r="AC7" s="4"/>
      <c r="AD7" s="4"/>
      <c r="AE7" s="18"/>
      <c r="AF7" s="18"/>
      <c r="AG7" s="18"/>
      <c r="AH7" s="4"/>
      <c r="AI7" s="4"/>
      <c r="AJ7" s="18"/>
      <c r="AK7" s="18"/>
      <c r="AL7" s="18"/>
      <c r="AM7" s="4"/>
      <c r="AN7" s="4"/>
      <c r="AO7" s="18"/>
      <c r="AP7" s="18"/>
      <c r="AQ7" s="4"/>
      <c r="AR7" s="4"/>
      <c r="AS7" s="4"/>
      <c r="AT7" s="18"/>
      <c r="AU7" s="18"/>
      <c r="AV7" s="18"/>
      <c r="AW7" s="4"/>
      <c r="AX7" s="4"/>
      <c r="AY7" s="18"/>
      <c r="AZ7" s="4"/>
      <c r="BA7" s="4"/>
      <c r="BB7" s="4"/>
      <c r="BC7" s="4"/>
      <c r="BD7" s="18"/>
      <c r="BE7" s="18"/>
      <c r="BF7" s="4"/>
      <c r="BG7" s="4"/>
      <c r="BH7" s="4"/>
      <c r="BI7" s="18"/>
      <c r="BJ7" s="4"/>
      <c r="BK7" s="4"/>
      <c r="BL7" s="4"/>
      <c r="BM7" s="4"/>
      <c r="BN7" s="18"/>
    </row>
    <row r="8" spans="1:66">
      <c r="A8" s="26" t="s">
        <v>24</v>
      </c>
      <c r="B8" s="4" t="s">
        <v>29</v>
      </c>
      <c r="C8" s="4"/>
      <c r="D8" s="4">
        <v>1</v>
      </c>
      <c r="E8" s="2"/>
      <c r="F8" s="2">
        <v>452</v>
      </c>
      <c r="G8" s="2">
        <f>30000+30000</f>
        <v>60000</v>
      </c>
      <c r="H8" s="2">
        <v>0</v>
      </c>
      <c r="I8" s="2">
        <v>0</v>
      </c>
      <c r="J8" s="2">
        <v>0</v>
      </c>
      <c r="K8" s="2">
        <f t="shared" si="3"/>
        <v>60452</v>
      </c>
      <c r="L8" s="2"/>
      <c r="M8" s="2">
        <f>D8*30000</f>
        <v>30000</v>
      </c>
      <c r="N8" s="2"/>
      <c r="O8" s="30"/>
      <c r="P8" s="30">
        <f t="shared" si="0"/>
        <v>30452</v>
      </c>
      <c r="Q8" s="4">
        <v>44981</v>
      </c>
      <c r="R8" s="4">
        <v>60000</v>
      </c>
      <c r="S8" s="4"/>
      <c r="T8" s="4"/>
      <c r="U8" s="30">
        <f t="shared" si="1"/>
        <v>15433</v>
      </c>
      <c r="V8" s="4">
        <f>51040+32491+42560</f>
        <v>126091</v>
      </c>
      <c r="W8" s="4">
        <v>70000</v>
      </c>
      <c r="X8" s="4"/>
      <c r="Y8" s="4"/>
      <c r="Z8" s="30">
        <f t="shared" ref="Z8:Z9" si="4">U8+V8-W8-X8-Y8</f>
        <v>71524</v>
      </c>
      <c r="AA8" s="4"/>
      <c r="AB8" s="4"/>
      <c r="AC8" s="4"/>
      <c r="AD8" s="4"/>
      <c r="AE8" s="18"/>
      <c r="AF8" s="4"/>
      <c r="AG8" s="4"/>
      <c r="AH8" s="4"/>
      <c r="AI8" s="4"/>
      <c r="AJ8" s="18"/>
      <c r="AK8" s="4"/>
      <c r="AL8" s="4"/>
      <c r="AM8" s="4"/>
      <c r="AN8" s="4"/>
      <c r="AO8" s="18"/>
      <c r="AP8" s="4"/>
      <c r="AQ8" s="4"/>
      <c r="AR8" s="4"/>
      <c r="AS8" s="4"/>
      <c r="AT8" s="18"/>
      <c r="AU8" s="18"/>
      <c r="AV8" s="4"/>
      <c r="AW8" s="4"/>
      <c r="AX8" s="4"/>
      <c r="AY8" s="18"/>
      <c r="AZ8" s="4"/>
      <c r="BA8" s="4"/>
      <c r="BB8" s="4"/>
      <c r="BC8" s="4"/>
      <c r="BD8" s="18"/>
      <c r="BE8" s="18"/>
      <c r="BF8" s="4"/>
      <c r="BG8" s="4"/>
      <c r="BH8" s="4"/>
      <c r="BI8" s="18"/>
      <c r="BJ8" s="4"/>
      <c r="BK8" s="4"/>
      <c r="BL8" s="4"/>
      <c r="BM8" s="4"/>
      <c r="BN8" s="18"/>
    </row>
    <row r="9" spans="1:66">
      <c r="A9" s="26" t="s">
        <v>25</v>
      </c>
      <c r="B9" s="4" t="s">
        <v>30</v>
      </c>
      <c r="C9" s="4"/>
      <c r="D9" s="4">
        <v>1</v>
      </c>
      <c r="E9" s="2"/>
      <c r="F9" s="2">
        <v>22</v>
      </c>
      <c r="G9" s="2">
        <f>30000</f>
        <v>30000</v>
      </c>
      <c r="H9" s="2">
        <v>0</v>
      </c>
      <c r="I9" s="2">
        <v>0</v>
      </c>
      <c r="J9" s="2">
        <v>0</v>
      </c>
      <c r="K9" s="2">
        <f t="shared" si="3"/>
        <v>30022</v>
      </c>
      <c r="L9" s="2"/>
      <c r="M9" s="2">
        <f>D9*30000</f>
        <v>30000</v>
      </c>
      <c r="N9" s="2"/>
      <c r="O9" s="2"/>
      <c r="P9" s="30">
        <f t="shared" si="0"/>
        <v>22</v>
      </c>
      <c r="Q9" s="4">
        <v>60000</v>
      </c>
      <c r="R9" s="4">
        <v>60000</v>
      </c>
      <c r="S9" s="4"/>
      <c r="T9" s="4"/>
      <c r="U9" s="30">
        <f t="shared" si="1"/>
        <v>22</v>
      </c>
      <c r="V9" s="4">
        <f>30000+40000</f>
        <v>70000</v>
      </c>
      <c r="W9" s="4">
        <v>70000</v>
      </c>
      <c r="X9" s="4"/>
      <c r="Y9" s="4"/>
      <c r="Z9" s="30">
        <f t="shared" si="4"/>
        <v>22</v>
      </c>
      <c r="AA9" s="4"/>
      <c r="AB9" s="4"/>
      <c r="AC9" s="4"/>
      <c r="AD9" s="4"/>
      <c r="AE9" s="18"/>
      <c r="AF9" s="4"/>
      <c r="AG9" s="4"/>
      <c r="AH9" s="4"/>
      <c r="AI9" s="4"/>
      <c r="AJ9" s="18"/>
      <c r="AK9" s="4"/>
      <c r="AL9" s="4"/>
      <c r="AM9" s="4"/>
      <c r="AN9" s="4"/>
      <c r="AO9" s="18"/>
      <c r="AP9" s="4"/>
      <c r="AQ9" s="4"/>
      <c r="AR9" s="4"/>
      <c r="AS9" s="4"/>
      <c r="AT9" s="18"/>
      <c r="AU9" s="18"/>
      <c r="AV9" s="4"/>
      <c r="AW9" s="4"/>
      <c r="AX9" s="4"/>
      <c r="AY9" s="18"/>
      <c r="AZ9" s="4"/>
      <c r="BA9" s="4"/>
      <c r="BB9" s="4"/>
      <c r="BC9" s="4"/>
      <c r="BD9" s="18"/>
      <c r="BE9" s="18"/>
      <c r="BF9" s="4"/>
      <c r="BG9" s="4"/>
      <c r="BH9" s="4"/>
      <c r="BI9" s="18"/>
      <c r="BJ9" s="4"/>
      <c r="BK9" s="4"/>
      <c r="BL9" s="4"/>
      <c r="BM9" s="4"/>
      <c r="BN9" s="18"/>
    </row>
    <row r="10" spans="1:66">
      <c r="A10" s="27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>
        <v>103040</v>
      </c>
      <c r="H10" s="20"/>
      <c r="I10" s="20"/>
      <c r="J10" s="20"/>
      <c r="K10" s="2">
        <f t="shared" si="3"/>
        <v>103040</v>
      </c>
      <c r="L10" s="20"/>
      <c r="M10" s="20"/>
      <c r="N10" s="20"/>
      <c r="O10" s="20"/>
      <c r="P10" s="20"/>
      <c r="Q10" s="19">
        <v>97440</v>
      </c>
      <c r="R10" s="19"/>
      <c r="S10" s="19"/>
      <c r="T10" s="19"/>
      <c r="U10" s="19"/>
      <c r="V10" s="23"/>
      <c r="W10" s="19"/>
      <c r="X10" s="19"/>
      <c r="Y10" s="19"/>
      <c r="Z10" s="21"/>
      <c r="AA10" s="23"/>
      <c r="AB10" s="19"/>
      <c r="AC10" s="19"/>
      <c r="AD10" s="19"/>
      <c r="AE10" s="19"/>
      <c r="AF10" s="29"/>
      <c r="AG10" s="19"/>
      <c r="AH10" s="2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7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>
        <v>204800</v>
      </c>
      <c r="H11" s="20"/>
      <c r="I11" s="20"/>
      <c r="J11" s="20"/>
      <c r="K11" s="2">
        <f t="shared" si="3"/>
        <v>204800</v>
      </c>
      <c r="L11" s="20"/>
      <c r="M11" s="20"/>
      <c r="N11" s="20"/>
      <c r="O11" s="20"/>
      <c r="P11" s="20"/>
      <c r="Q11" s="19">
        <v>195200</v>
      </c>
      <c r="R11" s="19"/>
      <c r="S11" s="19"/>
      <c r="T11" s="19"/>
      <c r="U11" s="19"/>
      <c r="V11" s="23"/>
      <c r="W11" s="19"/>
      <c r="X11" s="19"/>
      <c r="Y11" s="19"/>
      <c r="Z11" s="21"/>
      <c r="AA11" s="23"/>
      <c r="AB11" s="19"/>
      <c r="AC11" s="19"/>
      <c r="AD11" s="19"/>
      <c r="AE11" s="19"/>
      <c r="AF11" s="29"/>
      <c r="AG11" s="19"/>
      <c r="AH11" s="28"/>
      <c r="AI11" s="19"/>
      <c r="AJ11" s="19"/>
      <c r="AK11" s="19"/>
      <c r="AL11" s="19"/>
      <c r="AM11" s="19"/>
      <c r="AN11" s="19"/>
      <c r="AO11" s="19"/>
      <c r="AP11" s="21"/>
      <c r="AQ11" s="19"/>
      <c r="AR11" s="19"/>
      <c r="AS11" s="19"/>
      <c r="AT11" s="19"/>
      <c r="AU11" s="21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7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>
        <v>204800</v>
      </c>
      <c r="H12" s="20"/>
      <c r="I12" s="20"/>
      <c r="J12" s="20"/>
      <c r="K12" s="2">
        <f t="shared" si="3"/>
        <v>204800</v>
      </c>
      <c r="L12" s="20"/>
      <c r="M12" s="20"/>
      <c r="N12" s="20"/>
      <c r="O12" s="20"/>
      <c r="P12" s="20"/>
      <c r="Q12" s="19">
        <v>195200</v>
      </c>
      <c r="R12" s="19"/>
      <c r="S12" s="19"/>
      <c r="T12" s="19"/>
      <c r="U12" s="19"/>
      <c r="V12" s="23"/>
      <c r="W12" s="19"/>
      <c r="X12" s="19"/>
      <c r="Y12" s="19"/>
      <c r="Z12" s="21"/>
      <c r="AA12" s="23"/>
      <c r="AB12" s="19"/>
      <c r="AC12" s="19"/>
      <c r="AD12" s="19"/>
      <c r="AE12" s="19"/>
      <c r="AF12" s="29"/>
      <c r="AG12" s="19"/>
      <c r="AH12" s="28"/>
      <c r="AI12" s="19"/>
      <c r="AJ12" s="19"/>
      <c r="AK12" s="19"/>
      <c r="AL12" s="19"/>
      <c r="AM12" s="19"/>
      <c r="AN12" s="19"/>
      <c r="AO12" s="19"/>
      <c r="AP12" s="21"/>
      <c r="AQ12" s="19"/>
      <c r="AR12" s="19"/>
      <c r="AS12" s="19"/>
      <c r="AT12" s="19"/>
      <c r="AU12" s="21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>
      <c r="A13" s="27" t="s">
        <v>24</v>
      </c>
      <c r="B13" s="22" t="s">
        <v>29</v>
      </c>
      <c r="C13" s="31"/>
      <c r="D13" s="31">
        <v>1</v>
      </c>
      <c r="E13" s="3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19">
        <v>51040</v>
      </c>
      <c r="R13" s="19"/>
      <c r="S13" s="19"/>
      <c r="T13" s="19"/>
      <c r="U13" s="19"/>
      <c r="V13" s="23"/>
      <c r="W13" s="19"/>
      <c r="X13" s="19"/>
      <c r="Y13" s="19"/>
      <c r="Z13" s="21"/>
      <c r="AA13" s="23"/>
      <c r="AB13" s="19"/>
      <c r="AC13" s="19"/>
      <c r="AD13" s="19"/>
      <c r="AE13" s="19"/>
      <c r="AF13" s="29"/>
      <c r="AG13" s="19"/>
      <c r="AH13" s="28"/>
      <c r="AI13" s="19"/>
      <c r="AJ13" s="19"/>
      <c r="AK13" s="19"/>
      <c r="AL13" s="19"/>
      <c r="AM13" s="19"/>
      <c r="AN13" s="19"/>
      <c r="AO13" s="19"/>
      <c r="AP13" s="21"/>
      <c r="AQ13" s="19"/>
      <c r="AR13" s="19"/>
      <c r="AS13" s="19"/>
      <c r="AT13" s="19"/>
      <c r="AU13" s="21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</row>
    <row r="14" spans="1:66">
      <c r="A14" s="27" t="s">
        <v>25</v>
      </c>
      <c r="B14" s="22" t="s">
        <v>30</v>
      </c>
      <c r="C14" s="31"/>
      <c r="D14" s="31">
        <v>1</v>
      </c>
      <c r="E14" s="31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9">
        <v>30000</v>
      </c>
      <c r="R14" s="19"/>
      <c r="S14" s="19"/>
      <c r="T14" s="19"/>
      <c r="U14" s="19"/>
      <c r="V14" s="23"/>
      <c r="W14" s="19"/>
      <c r="X14" s="19"/>
      <c r="Y14" s="19"/>
      <c r="Z14" s="21"/>
      <c r="AA14" s="23"/>
      <c r="AB14" s="19"/>
      <c r="AC14" s="19"/>
      <c r="AD14" s="19"/>
      <c r="AE14" s="19"/>
      <c r="AF14" s="29"/>
      <c r="AG14" s="19"/>
      <c r="AH14" s="28"/>
      <c r="AI14" s="19"/>
      <c r="AJ14" s="19"/>
      <c r="AK14" s="19"/>
      <c r="AL14" s="19"/>
      <c r="AM14" s="19"/>
      <c r="AN14" s="19"/>
      <c r="AO14" s="19"/>
      <c r="AP14" s="21"/>
      <c r="AQ14" s="19"/>
      <c r="AR14" s="19"/>
      <c r="AS14" s="19"/>
      <c r="AT14" s="19"/>
      <c r="AU14" s="21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</row>
    <row r="15" spans="1:66" ht="14.4" thickBot="1">
      <c r="A15" s="9"/>
      <c r="B15" s="10"/>
      <c r="C15" s="10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</row>
    <row r="17" spans="2:62">
      <c r="C17" s="15"/>
    </row>
    <row r="18" spans="2:62">
      <c r="C18" s="15"/>
      <c r="P18" s="13"/>
      <c r="AG18" s="15"/>
    </row>
    <row r="19" spans="2:62">
      <c r="C19" s="15"/>
      <c r="P19" s="13"/>
      <c r="AJ19" s="15"/>
    </row>
    <row r="20" spans="2:62">
      <c r="B20" s="15"/>
      <c r="C20" s="15"/>
      <c r="E20" s="13"/>
      <c r="P20" s="13"/>
      <c r="Q20" s="15"/>
      <c r="V20" s="15"/>
      <c r="AA20" s="15"/>
      <c r="AE20" s="15"/>
      <c r="AF20" s="15"/>
      <c r="AG20" s="15"/>
      <c r="AK20" s="15"/>
      <c r="AP20" s="15"/>
      <c r="AU20" s="15"/>
      <c r="AZ20" s="15"/>
      <c r="BC20" s="15"/>
      <c r="BE20" s="15"/>
      <c r="BJ20" s="15"/>
    </row>
    <row r="21" spans="2:62">
      <c r="B21" s="15"/>
      <c r="C21" s="15"/>
      <c r="E21" s="13"/>
      <c r="Q21" s="15"/>
      <c r="V21" s="15"/>
      <c r="AA21" s="15"/>
      <c r="AE21" s="15"/>
      <c r="AF21" s="15"/>
      <c r="AG21" s="15"/>
      <c r="AI21" s="15"/>
      <c r="AK21" s="15"/>
      <c r="AP21" s="15"/>
      <c r="AU21" s="15"/>
      <c r="AZ21" s="15"/>
      <c r="BC21" s="15"/>
      <c r="BE21" s="15"/>
      <c r="BJ21" s="15"/>
    </row>
    <row r="22" spans="2:62">
      <c r="B22" s="15"/>
      <c r="C22" s="15"/>
      <c r="E22" s="13"/>
      <c r="Q22" s="1">
        <v>142</v>
      </c>
      <c r="AF22" s="15"/>
      <c r="AG22" s="15"/>
      <c r="AI22" s="15"/>
      <c r="AK22" s="15"/>
    </row>
    <row r="23" spans="2:62">
      <c r="C23" s="15"/>
      <c r="F23" s="13"/>
      <c r="Q23" s="15">
        <v>12910</v>
      </c>
      <c r="AF23" s="15"/>
      <c r="AK23" s="15"/>
    </row>
    <row r="24" spans="2:62">
      <c r="C24" s="15"/>
      <c r="F24" s="13"/>
      <c r="Q24" s="15">
        <v>19367</v>
      </c>
      <c r="U24" s="15"/>
      <c r="AJ24" s="15"/>
      <c r="AK24" s="15"/>
    </row>
    <row r="25" spans="2:62">
      <c r="C25" s="15"/>
      <c r="F25" s="13"/>
      <c r="Q25" s="15">
        <v>18113</v>
      </c>
    </row>
    <row r="26" spans="2:62">
      <c r="C26" s="15"/>
      <c r="E26" s="13"/>
      <c r="F26" s="13"/>
      <c r="Q26" s="15">
        <v>32927</v>
      </c>
    </row>
    <row r="27" spans="2:62">
      <c r="C27" s="15"/>
      <c r="E27" s="13"/>
      <c r="F27" s="13"/>
    </row>
    <row r="28" spans="2:62">
      <c r="C28" s="15"/>
      <c r="E28" s="13"/>
      <c r="F28" s="13"/>
    </row>
    <row r="29" spans="2:62">
      <c r="E29" s="13"/>
    </row>
    <row r="30" spans="2:62">
      <c r="E30" s="13"/>
    </row>
    <row r="31" spans="2:62">
      <c r="C31" s="15"/>
    </row>
    <row r="32" spans="2:62">
      <c r="C32" s="15"/>
      <c r="E32" s="13"/>
    </row>
    <row r="33" spans="3:3">
      <c r="C33" s="15"/>
    </row>
  </sheetData>
  <mergeCells count="18">
    <mergeCell ref="A3:A4"/>
    <mergeCell ref="B3:B4"/>
    <mergeCell ref="C3:C4"/>
    <mergeCell ref="E3:E4"/>
    <mergeCell ref="F3:F4"/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2025-04-29T04:09:35Z</dcterms:modified>
</cp:coreProperties>
</file>